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83f2cb1fca48b17/Wirtschaftsinformatik1/WI 1 2021/"/>
    </mc:Choice>
  </mc:AlternateContent>
  <xr:revisionPtr revIDLastSave="258" documentId="11_7F488FDC51211CD72D7429B672840D16A147C707" xr6:coauthVersionLast="47" xr6:coauthVersionMax="47" xr10:uidLastSave="{FF5C7501-9592-4145-95FB-B6FD8417507F}"/>
  <bookViews>
    <workbookView xWindow="-120" yWindow="-120" windowWidth="29040" windowHeight="15720" activeTab="2" xr2:uid="{00000000-000D-0000-FFFF-FFFF00000000}"/>
  </bookViews>
  <sheets>
    <sheet name="Formeln" sheetId="1" r:id="rId1"/>
    <sheet name="Formeln kopieren" sheetId="2" r:id="rId2"/>
    <sheet name="Produk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I2" i="3"/>
  <c r="C3" i="3"/>
  <c r="A14" i="3"/>
  <c r="H14" i="3"/>
  <c r="G14" i="3"/>
  <c r="B14" i="3"/>
  <c r="H11" i="3"/>
  <c r="B11" i="3"/>
  <c r="B10" i="3"/>
  <c r="H9" i="3"/>
  <c r="B9" i="3"/>
  <c r="I4" i="3"/>
  <c r="I3" i="3"/>
  <c r="I5" i="3"/>
  <c r="I6" i="3"/>
  <c r="C2" i="3"/>
  <c r="C4" i="3"/>
  <c r="C5" i="3"/>
  <c r="C6" i="3"/>
  <c r="B20" i="2"/>
  <c r="C13" i="2"/>
  <c r="C14" i="2"/>
  <c r="C15" i="2"/>
  <c r="C16" i="2"/>
  <c r="C17" i="2"/>
  <c r="D20" i="2"/>
  <c r="F20" i="2"/>
  <c r="C20" i="2"/>
  <c r="E20" i="2"/>
  <c r="D8" i="2"/>
  <c r="D9" i="2"/>
  <c r="D10" i="2"/>
  <c r="D7" i="2"/>
  <c r="D6" i="2"/>
  <c r="C26" i="1"/>
  <c r="E20" i="1"/>
  <c r="D20" i="1"/>
  <c r="E16" i="1"/>
  <c r="F16" i="1" s="1"/>
  <c r="D16" i="1"/>
  <c r="F12" i="1"/>
  <c r="E12" i="1"/>
  <c r="C7" i="1"/>
</calcChain>
</file>

<file path=xl/sharedStrings.xml><?xml version="1.0" encoding="utf-8"?>
<sst xmlns="http://schemas.openxmlformats.org/spreadsheetml/2006/main" count="75" uniqueCount="40">
  <si>
    <t>Summe:</t>
  </si>
  <si>
    <t>Rechteck</t>
  </si>
  <si>
    <t>b</t>
  </si>
  <si>
    <t>h</t>
  </si>
  <si>
    <t>Flächeninhalt</t>
  </si>
  <si>
    <t>Umfang</t>
  </si>
  <si>
    <t>Weitere Formeln</t>
  </si>
  <si>
    <t>x</t>
  </si>
  <si>
    <t>Wurzel(x)</t>
  </si>
  <si>
    <t>x^5</t>
  </si>
  <si>
    <t>Wurzel(x^5)</t>
  </si>
  <si>
    <t>Kreis</t>
  </si>
  <si>
    <t>r</t>
  </si>
  <si>
    <t>Preisberechnung</t>
  </si>
  <si>
    <t>Produkte</t>
  </si>
  <si>
    <t>Preis</t>
  </si>
  <si>
    <t>Rabatt</t>
  </si>
  <si>
    <t>Reduzierter Preis</t>
  </si>
  <si>
    <t>Rabatt:</t>
  </si>
  <si>
    <t>ID</t>
  </si>
  <si>
    <t>P1</t>
  </si>
  <si>
    <t>P2</t>
  </si>
  <si>
    <t>P3</t>
  </si>
  <si>
    <t>P4</t>
  </si>
  <si>
    <t>P5</t>
  </si>
  <si>
    <t>Bestand</t>
  </si>
  <si>
    <t>Kategorie</t>
  </si>
  <si>
    <t>A</t>
  </si>
  <si>
    <t>B</t>
  </si>
  <si>
    <t>Bestand Gesamt:</t>
  </si>
  <si>
    <t>Skript:</t>
  </si>
  <si>
    <t>1. Formatierte Tabelle einfügen, Name ändern?</t>
  </si>
  <si>
    <t>2. Vorteile</t>
  </si>
  <si>
    <t>3. Besonderheiten bei Formeln: reduzierten Preis berechnen --&gt; "berechnete Spalten"</t>
  </si>
  <si>
    <t>4. Bestand einführen</t>
  </si>
  <si>
    <t>5. Auswertung Summe</t>
  </si>
  <si>
    <t>6. Kategorie einführen</t>
  </si>
  <si>
    <t>7. Auswertung Summe nach Kategorie vertikal</t>
  </si>
  <si>
    <t>8. Auswertung Summe nach Kategorie horizontal (Spaltenfixierung)</t>
  </si>
  <si>
    <t>Summe 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</si>
</sst>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2" fontId="0" fillId="0" borderId="0" xfId="0" applyNumberFormat="1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9" fontId="2" fillId="0" borderId="0" xfId="0" applyNumberFormat="1" applyFont="1"/>
    <xf numFmtId="0" fontId="0" fillId="0" borderId="4" xfId="0" applyBorder="1"/>
    <xf numFmtId="44" fontId="0" fillId="0" borderId="0" xfId="1" applyFont="1" applyBorder="1"/>
    <xf numFmtId="0" fontId="0" fillId="0" borderId="6" xfId="0" applyBorder="1"/>
    <xf numFmtId="44" fontId="0" fillId="0" borderId="7" xfId="1" applyFont="1" applyBorder="1"/>
    <xf numFmtId="0" fontId="0" fillId="0" borderId="0" xfId="0" applyBorder="1"/>
    <xf numFmtId="44" fontId="0" fillId="0" borderId="0" xfId="0" applyNumberFormat="1" applyBorder="1"/>
    <xf numFmtId="44" fontId="0" fillId="0" borderId="7" xfId="0" applyNumberFormat="1" applyBorder="1"/>
    <xf numFmtId="0" fontId="0" fillId="0" borderId="1" xfId="0" applyBorder="1"/>
    <xf numFmtId="0" fontId="0" fillId="0" borderId="2" xfId="0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NumberFormat="1" applyBorder="1"/>
    <xf numFmtId="0" fontId="0" fillId="0" borderId="8" xfId="0" applyNumberFormat="1" applyBorder="1"/>
    <xf numFmtId="0" fontId="0" fillId="0" borderId="0" xfId="0" applyNumberFormat="1" applyBorder="1"/>
    <xf numFmtId="0" fontId="0" fillId="0" borderId="7" xfId="0" applyNumberFormat="1" applyBorder="1"/>
    <xf numFmtId="44" fontId="0" fillId="0" borderId="2" xfId="1" applyFont="1" applyBorder="1"/>
    <xf numFmtId="44" fontId="0" fillId="0" borderId="2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2" fillId="0" borderId="7" xfId="0" applyFont="1" applyBorder="1" applyAlignment="1">
      <alignment horizontal="center"/>
    </xf>
    <xf numFmtId="0" fontId="0" fillId="0" borderId="0" xfId="0" applyNumberFormat="1" applyFill="1" applyBorder="1"/>
    <xf numFmtId="1" fontId="0" fillId="0" borderId="0" xfId="0" applyNumberFormat="1"/>
  </cellXfs>
  <cellStyles count="2">
    <cellStyle name="Standard" xfId="0" builtinId="0"/>
    <cellStyle name="Währung" xfId="1" builtinId="4"/>
  </cellStyles>
  <dxfs count="7">
    <dxf>
      <numFmt numFmtId="0" formatCode="General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48124C-2126-471C-AA6C-DE27E98B3916}" name="Produkte" displayName="Produkte" ref="G1:K6" totalsRowShown="0" headerRowDxfId="3" headerRowBorderDxfId="5" tableBorderDxfId="6">
  <autoFilter ref="G1:K6" xr:uid="{9748124C-2126-471C-AA6C-DE27E98B3916}"/>
  <tableColumns count="5">
    <tableColumn id="1" xr3:uid="{B7C78EC8-33D3-4BF7-B7A3-C3AB299DCB75}" name="ID"/>
    <tableColumn id="2" xr3:uid="{AFCA0AB5-63B8-4B18-8F23-30574376D03F}" name="Preis" dataDxfId="4" dataCellStyle="Währung"/>
    <tableColumn id="3" xr3:uid="{D115033C-66E3-4921-BF1D-7ADB1BDAEE41}" name="Reduzierter Preis" dataDxfId="2">
      <calculatedColumnFormula>Produkte[[#This Row],[Preis]]-Produkte[[#This Row],[Preis]]*N$1</calculatedColumnFormula>
    </tableColumn>
    <tableColumn id="4" xr3:uid="{E763F666-A740-430F-BB06-7990BCAA747E}" name="Bestand" dataDxfId="1"/>
    <tableColumn id="5" xr3:uid="{6715D2A6-0CE0-4E02-B351-D2DA5C0F9AAC}" name="Kategori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26"/>
  <sheetViews>
    <sheetView topLeftCell="B19" zoomScale="280" zoomScaleNormal="280" workbookViewId="0">
      <selection activeCell="C27" sqref="C27"/>
    </sheetView>
  </sheetViews>
  <sheetFormatPr baseColWidth="10" defaultRowHeight="15" x14ac:dyDescent="0.25"/>
  <cols>
    <col min="4" max="4" width="14" customWidth="1"/>
    <col min="5" max="5" width="13.28515625" customWidth="1"/>
  </cols>
  <sheetData>
    <row r="4" spans="2:6" x14ac:dyDescent="0.25">
      <c r="C4">
        <v>50</v>
      </c>
    </row>
    <row r="5" spans="2:6" x14ac:dyDescent="0.25">
      <c r="C5">
        <v>90</v>
      </c>
    </row>
    <row r="7" spans="2:6" x14ac:dyDescent="0.25">
      <c r="B7" t="s">
        <v>0</v>
      </c>
      <c r="C7">
        <f>C4+C5</f>
        <v>140</v>
      </c>
    </row>
    <row r="10" spans="2:6" x14ac:dyDescent="0.25">
      <c r="C10" s="1" t="s">
        <v>1</v>
      </c>
    </row>
    <row r="11" spans="2:6" x14ac:dyDescent="0.25">
      <c r="C11" s="1" t="s">
        <v>2</v>
      </c>
      <c r="D11" s="1" t="s">
        <v>3</v>
      </c>
      <c r="E11" s="1" t="s">
        <v>4</v>
      </c>
      <c r="F11" s="1" t="s">
        <v>5</v>
      </c>
    </row>
    <row r="12" spans="2:6" x14ac:dyDescent="0.25">
      <c r="C12">
        <v>15</v>
      </c>
      <c r="D12">
        <v>50</v>
      </c>
      <c r="E12">
        <f>C12*D12</f>
        <v>750</v>
      </c>
      <c r="F12">
        <f>2*C12+2*D12</f>
        <v>130</v>
      </c>
    </row>
    <row r="14" spans="2:6" x14ac:dyDescent="0.25">
      <c r="C14" s="1" t="s">
        <v>6</v>
      </c>
      <c r="D14" s="1"/>
      <c r="E14" s="1"/>
      <c r="F14" s="1"/>
    </row>
    <row r="15" spans="2:6" x14ac:dyDescent="0.25">
      <c r="C15" s="1" t="s">
        <v>7</v>
      </c>
      <c r="D15" s="1" t="s">
        <v>8</v>
      </c>
      <c r="E15" s="1" t="s">
        <v>9</v>
      </c>
      <c r="F15" s="1" t="s">
        <v>10</v>
      </c>
    </row>
    <row r="16" spans="2:6" x14ac:dyDescent="0.25">
      <c r="C16">
        <v>9</v>
      </c>
      <c r="D16">
        <f>SQRT(C16)</f>
        <v>3</v>
      </c>
      <c r="E16">
        <f>POWER(C16,5)</f>
        <v>59049</v>
      </c>
      <c r="F16">
        <f>SQRT(E16)</f>
        <v>243</v>
      </c>
    </row>
    <row r="18" spans="3:5" x14ac:dyDescent="0.25">
      <c r="C18" s="1" t="s">
        <v>11</v>
      </c>
      <c r="D18" s="1"/>
      <c r="E18" s="1"/>
    </row>
    <row r="19" spans="3:5" x14ac:dyDescent="0.25">
      <c r="C19" s="1" t="s">
        <v>12</v>
      </c>
      <c r="D19" s="1" t="s">
        <v>4</v>
      </c>
      <c r="E19" s="1" t="s">
        <v>5</v>
      </c>
    </row>
    <row r="20" spans="3:5" x14ac:dyDescent="0.25">
      <c r="C20">
        <v>5</v>
      </c>
      <c r="D20" s="2">
        <f>PI()*POWER(C20,2)</f>
        <v>78.539816339744831</v>
      </c>
      <c r="E20" s="2">
        <f>2*PI()*C20</f>
        <v>31.415926535897931</v>
      </c>
    </row>
    <row r="22" spans="3:5" x14ac:dyDescent="0.25">
      <c r="C22">
        <v>599</v>
      </c>
    </row>
    <row r="23" spans="3:5" x14ac:dyDescent="0.25">
      <c r="C23">
        <v>583</v>
      </c>
    </row>
    <row r="24" spans="3:5" x14ac:dyDescent="0.25">
      <c r="C24">
        <v>123</v>
      </c>
    </row>
    <row r="26" spans="3:5" x14ac:dyDescent="0.25">
      <c r="C26">
        <f>SUM(C22:C24)</f>
        <v>1305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0"/>
  <sheetViews>
    <sheetView zoomScale="170" zoomScaleNormal="170" workbookViewId="0">
      <selection activeCell="B21" sqref="B21"/>
    </sheetView>
  </sheetViews>
  <sheetFormatPr baseColWidth="10" defaultRowHeight="15" x14ac:dyDescent="0.25"/>
  <cols>
    <col min="1" max="1" width="16.140625" customWidth="1"/>
  </cols>
  <sheetData>
    <row r="2" spans="2:6" x14ac:dyDescent="0.25">
      <c r="B2" s="1" t="s">
        <v>13</v>
      </c>
      <c r="C2" s="1"/>
    </row>
    <row r="3" spans="2:6" x14ac:dyDescent="0.25">
      <c r="B3" s="1" t="s">
        <v>14</v>
      </c>
      <c r="C3" s="1"/>
    </row>
    <row r="4" spans="2:6" x14ac:dyDescent="0.25">
      <c r="B4" s="1"/>
      <c r="C4" s="1"/>
    </row>
    <row r="5" spans="2:6" x14ac:dyDescent="0.25">
      <c r="B5" s="1" t="s">
        <v>15</v>
      </c>
      <c r="C5" s="1" t="s">
        <v>16</v>
      </c>
      <c r="D5" s="1" t="s">
        <v>17</v>
      </c>
    </row>
    <row r="6" spans="2:6" x14ac:dyDescent="0.25">
      <c r="B6" s="3">
        <v>45</v>
      </c>
      <c r="C6" s="4">
        <v>0.15</v>
      </c>
      <c r="D6" s="5">
        <f>B6-(B6*C6)</f>
        <v>38.25</v>
      </c>
    </row>
    <row r="7" spans="2:6" x14ac:dyDescent="0.25">
      <c r="B7" s="3">
        <v>67</v>
      </c>
      <c r="C7" s="4">
        <v>0.15</v>
      </c>
      <c r="D7" s="5">
        <f>B7-(B7*C7)</f>
        <v>56.95</v>
      </c>
    </row>
    <row r="8" spans="2:6" x14ac:dyDescent="0.25">
      <c r="B8" s="3">
        <v>120</v>
      </c>
      <c r="C8" s="4">
        <v>0.15</v>
      </c>
      <c r="D8" s="5">
        <f t="shared" ref="D8:D10" si="0">B8-(B8*C8)</f>
        <v>102</v>
      </c>
    </row>
    <row r="9" spans="2:6" x14ac:dyDescent="0.25">
      <c r="B9" s="3">
        <v>80</v>
      </c>
      <c r="C9" s="4">
        <v>0.15</v>
      </c>
      <c r="D9" s="5">
        <f t="shared" si="0"/>
        <v>68</v>
      </c>
    </row>
    <row r="10" spans="2:6" x14ac:dyDescent="0.25">
      <c r="B10" s="3">
        <v>90</v>
      </c>
      <c r="C10" s="4">
        <v>0.15</v>
      </c>
      <c r="D10" s="5">
        <f t="shared" si="0"/>
        <v>76.5</v>
      </c>
    </row>
    <row r="12" spans="2:6" x14ac:dyDescent="0.25">
      <c r="B12" s="1" t="s">
        <v>15</v>
      </c>
      <c r="C12" s="1" t="s">
        <v>17</v>
      </c>
      <c r="D12" s="1"/>
      <c r="E12" s="1" t="s">
        <v>18</v>
      </c>
      <c r="F12" s="6">
        <v>0.15</v>
      </c>
    </row>
    <row r="13" spans="2:6" x14ac:dyDescent="0.25">
      <c r="B13" s="3">
        <v>45</v>
      </c>
      <c r="C13" s="5">
        <f>B13-(B13*F$12)</f>
        <v>38.25</v>
      </c>
    </row>
    <row r="14" spans="2:6" x14ac:dyDescent="0.25">
      <c r="B14" s="3">
        <v>67</v>
      </c>
      <c r="C14" s="5">
        <f t="shared" ref="C14:C17" si="1">B14-(B14*F$12)</f>
        <v>56.95</v>
      </c>
    </row>
    <row r="15" spans="2:6" x14ac:dyDescent="0.25">
      <c r="B15" s="3">
        <v>120</v>
      </c>
      <c r="C15" s="5">
        <f t="shared" si="1"/>
        <v>102</v>
      </c>
    </row>
    <row r="16" spans="2:6" x14ac:dyDescent="0.25">
      <c r="B16" s="3">
        <v>80</v>
      </c>
      <c r="C16" s="5">
        <f t="shared" si="1"/>
        <v>68</v>
      </c>
    </row>
    <row r="17" spans="1:6" x14ac:dyDescent="0.25">
      <c r="B17" s="3">
        <v>90</v>
      </c>
      <c r="C17" s="5">
        <f t="shared" si="1"/>
        <v>76.5</v>
      </c>
    </row>
    <row r="19" spans="1:6" x14ac:dyDescent="0.25">
      <c r="A19" s="1" t="s">
        <v>15</v>
      </c>
      <c r="B19" s="3">
        <v>45</v>
      </c>
      <c r="C19" s="3">
        <v>67</v>
      </c>
      <c r="D19" s="3">
        <v>120</v>
      </c>
      <c r="E19" s="3">
        <v>80</v>
      </c>
      <c r="F19" s="3">
        <v>90</v>
      </c>
    </row>
    <row r="20" spans="1:6" x14ac:dyDescent="0.25">
      <c r="A20" s="1" t="s">
        <v>17</v>
      </c>
      <c r="B20" s="5">
        <f>B19-(B19*$F12)</f>
        <v>38.25</v>
      </c>
      <c r="C20" s="5">
        <f t="shared" ref="C20:E20" si="2">C19-(C19*$F12)</f>
        <v>56.95</v>
      </c>
      <c r="D20" s="5">
        <f>D19-(D19*$F12)</f>
        <v>102</v>
      </c>
      <c r="E20" s="5">
        <f t="shared" si="2"/>
        <v>68</v>
      </c>
      <c r="F20" s="5">
        <f>F19-(F19*$F12)</f>
        <v>76.5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A68C-197C-47C4-8753-5B613770FAFC}">
  <dimension ref="A1:N16"/>
  <sheetViews>
    <sheetView tabSelected="1" workbookViewId="0">
      <selection activeCell="G19" sqref="G19"/>
    </sheetView>
  </sheetViews>
  <sheetFormatPr baseColWidth="10" defaultRowHeight="15" x14ac:dyDescent="0.25"/>
  <cols>
    <col min="1" max="1" width="15.85546875" bestFit="1" customWidth="1"/>
    <col min="3" max="3" width="16.42578125" bestFit="1" customWidth="1"/>
    <col min="4" max="11" width="16.42578125" customWidth="1"/>
  </cols>
  <sheetData>
    <row r="1" spans="1:14" ht="15.75" thickBot="1" x14ac:dyDescent="0.3">
      <c r="A1" s="17" t="s">
        <v>19</v>
      </c>
      <c r="B1" s="18" t="s">
        <v>15</v>
      </c>
      <c r="C1" s="18" t="s">
        <v>17</v>
      </c>
      <c r="D1" s="18" t="s">
        <v>25</v>
      </c>
      <c r="E1" s="19" t="s">
        <v>26</v>
      </c>
      <c r="F1" s="16"/>
      <c r="G1" s="28" t="s">
        <v>19</v>
      </c>
      <c r="H1" s="28" t="s">
        <v>15</v>
      </c>
      <c r="I1" s="28" t="s">
        <v>17</v>
      </c>
      <c r="J1" s="28" t="s">
        <v>25</v>
      </c>
      <c r="K1" s="28" t="s">
        <v>26</v>
      </c>
      <c r="M1" s="1" t="s">
        <v>18</v>
      </c>
      <c r="N1" s="6">
        <v>0.15</v>
      </c>
    </row>
    <row r="2" spans="1:14" x14ac:dyDescent="0.25">
      <c r="A2" s="14" t="s">
        <v>20</v>
      </c>
      <c r="B2" s="24">
        <v>45</v>
      </c>
      <c r="C2" s="25">
        <f>B2-(B2*N$1)</f>
        <v>38.25</v>
      </c>
      <c r="D2" s="26">
        <v>500</v>
      </c>
      <c r="E2" s="27" t="s">
        <v>27</v>
      </c>
      <c r="F2" s="12"/>
      <c r="G2" s="15" t="s">
        <v>20</v>
      </c>
      <c r="H2" s="24">
        <v>45</v>
      </c>
      <c r="I2" s="12">
        <f>Produkte[[#This Row],[Preis]]-Produkte[[#This Row],[Preis]]*N$1</f>
        <v>38.25</v>
      </c>
      <c r="J2" s="26">
        <v>500</v>
      </c>
      <c r="K2" s="27" t="s">
        <v>27</v>
      </c>
    </row>
    <row r="3" spans="1:14" x14ac:dyDescent="0.25">
      <c r="A3" s="7" t="s">
        <v>21</v>
      </c>
      <c r="B3" s="8">
        <v>67</v>
      </c>
      <c r="C3" s="12">
        <f>B3-(B3*N$1)</f>
        <v>56.95</v>
      </c>
      <c r="D3" s="22">
        <v>750</v>
      </c>
      <c r="E3" s="20" t="s">
        <v>27</v>
      </c>
      <c r="F3" s="12"/>
      <c r="G3" s="11" t="s">
        <v>21</v>
      </c>
      <c r="H3" s="8">
        <v>67</v>
      </c>
      <c r="I3" s="12">
        <f>Produkte[[#This Row],[Preis]]-Produkte[[#This Row],[Preis]]*N$1</f>
        <v>56.95</v>
      </c>
      <c r="J3" s="22">
        <v>750</v>
      </c>
      <c r="K3" s="20" t="s">
        <v>27</v>
      </c>
    </row>
    <row r="4" spans="1:14" x14ac:dyDescent="0.25">
      <c r="A4" s="7" t="s">
        <v>22</v>
      </c>
      <c r="B4" s="8">
        <v>120</v>
      </c>
      <c r="C4" s="12">
        <f t="shared" ref="C3:C6" si="0">B4-(B4*N$1)</f>
        <v>102</v>
      </c>
      <c r="D4" s="22">
        <v>854</v>
      </c>
      <c r="E4" s="20" t="s">
        <v>28</v>
      </c>
      <c r="F4" s="12"/>
      <c r="G4" s="11" t="s">
        <v>22</v>
      </c>
      <c r="H4" s="8">
        <v>120</v>
      </c>
      <c r="I4" s="12">
        <f>Produkte[[#This Row],[Preis]]-Produkte[[#This Row],[Preis]]*N$1</f>
        <v>102</v>
      </c>
      <c r="J4" s="22">
        <v>854</v>
      </c>
      <c r="K4" s="20" t="s">
        <v>28</v>
      </c>
    </row>
    <row r="5" spans="1:14" x14ac:dyDescent="0.25">
      <c r="A5" s="7" t="s">
        <v>23</v>
      </c>
      <c r="B5" s="8">
        <v>80</v>
      </c>
      <c r="C5" s="12">
        <f t="shared" si="0"/>
        <v>68</v>
      </c>
      <c r="D5" s="29">
        <v>1200</v>
      </c>
      <c r="E5" s="20" t="s">
        <v>28</v>
      </c>
      <c r="F5" s="12"/>
      <c r="G5" s="11" t="s">
        <v>23</v>
      </c>
      <c r="H5" s="8">
        <v>80</v>
      </c>
      <c r="I5" s="12">
        <f>Produkte[[#This Row],[Preis]]-Produkte[[#This Row],[Preis]]*N$1</f>
        <v>68</v>
      </c>
      <c r="J5" s="29">
        <v>1200</v>
      </c>
      <c r="K5" s="20" t="s">
        <v>28</v>
      </c>
    </row>
    <row r="6" spans="1:14" ht="15.75" thickBot="1" x14ac:dyDescent="0.3">
      <c r="A6" s="9" t="s">
        <v>24</v>
      </c>
      <c r="B6" s="10">
        <v>90</v>
      </c>
      <c r="C6" s="13">
        <f t="shared" si="0"/>
        <v>76.5</v>
      </c>
      <c r="D6" s="23">
        <v>458</v>
      </c>
      <c r="E6" s="21" t="s">
        <v>27</v>
      </c>
      <c r="F6" s="12"/>
      <c r="G6" s="11" t="s">
        <v>24</v>
      </c>
      <c r="H6" s="8">
        <v>90</v>
      </c>
      <c r="I6" s="12">
        <f>Produkte[[#This Row],[Preis]]-Produkte[[#This Row],[Preis]]*N$1</f>
        <v>76.5</v>
      </c>
      <c r="J6" s="23">
        <v>458</v>
      </c>
      <c r="K6" s="21" t="s">
        <v>27</v>
      </c>
    </row>
    <row r="8" spans="1:14" x14ac:dyDescent="0.25">
      <c r="M8" t="s">
        <v>30</v>
      </c>
    </row>
    <row r="9" spans="1:14" x14ac:dyDescent="0.25">
      <c r="A9" t="s">
        <v>29</v>
      </c>
      <c r="B9">
        <f>SUM(D2:D6)</f>
        <v>3762</v>
      </c>
      <c r="G9" t="s">
        <v>39</v>
      </c>
      <c r="H9" s="30">
        <f>SUM(Produkte[Bestand])</f>
        <v>3762</v>
      </c>
      <c r="M9" t="s">
        <v>31</v>
      </c>
    </row>
    <row r="10" spans="1:14" x14ac:dyDescent="0.25">
      <c r="A10" t="s">
        <v>27</v>
      </c>
      <c r="B10">
        <f>SUMIF(E$2:E$6,A10,D$2:D$6)</f>
        <v>1708</v>
      </c>
      <c r="G10" t="s">
        <v>27</v>
      </c>
      <c r="H10">
        <f>SUMIF(Produkte[Kategorie],G10,Produkte[Bestand])</f>
        <v>1708</v>
      </c>
      <c r="M10" t="s">
        <v>32</v>
      </c>
    </row>
    <row r="11" spans="1:14" x14ac:dyDescent="0.25">
      <c r="A11" t="s">
        <v>28</v>
      </c>
      <c r="B11">
        <f>SUMIF(E$2:E$6,A11,D$2:D$6)</f>
        <v>2054</v>
      </c>
      <c r="G11" t="s">
        <v>28</v>
      </c>
      <c r="H11">
        <f>SUMIF(Produkte[Kategorie],G11,Produkte[Bestand])</f>
        <v>2054</v>
      </c>
      <c r="M11" t="s">
        <v>33</v>
      </c>
    </row>
    <row r="12" spans="1:14" x14ac:dyDescent="0.25">
      <c r="M12" t="s">
        <v>34</v>
      </c>
    </row>
    <row r="13" spans="1:14" x14ac:dyDescent="0.25">
      <c r="A13" t="s">
        <v>27</v>
      </c>
      <c r="B13" t="s">
        <v>28</v>
      </c>
      <c r="G13" t="s">
        <v>27</v>
      </c>
      <c r="H13" t="s">
        <v>28</v>
      </c>
      <c r="M13" t="s">
        <v>35</v>
      </c>
    </row>
    <row r="14" spans="1:14" x14ac:dyDescent="0.25">
      <c r="A14">
        <f>SUMIF($E2:$E6,A13,$D2:$D6)</f>
        <v>1708</v>
      </c>
      <c r="B14">
        <f>SUMIF($E2:$E6,B13,$D2:$D6)</f>
        <v>2054</v>
      </c>
      <c r="G14">
        <f>SUMIF(Produkte[[Kategorie]:[Kategorie]],G13,Produkte[[Bestand]:[Bestand]])</f>
        <v>1708</v>
      </c>
      <c r="H14">
        <f>SUMIF(Produkte[[Kategorie]:[Kategorie]],H13,Produkte[[Bestand]:[Bestand]])</f>
        <v>2054</v>
      </c>
      <c r="M14" t="s">
        <v>36</v>
      </c>
    </row>
    <row r="15" spans="1:14" x14ac:dyDescent="0.25">
      <c r="M15" t="s">
        <v>37</v>
      </c>
    </row>
    <row r="16" spans="1:14" x14ac:dyDescent="0.25">
      <c r="M16" t="s">
        <v>38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Formeln</vt:lpstr>
      <vt:lpstr>Formeln kopieren</vt:lpstr>
      <vt:lpstr>Produkte</vt:lpstr>
    </vt:vector>
  </TitlesOfParts>
  <Company>HSZG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HSZG</dc:creator>
  <cp:lastModifiedBy>Anna Prenzel</cp:lastModifiedBy>
  <dcterms:created xsi:type="dcterms:W3CDTF">2019-03-18T13:34:06Z</dcterms:created>
  <dcterms:modified xsi:type="dcterms:W3CDTF">2025-07-05T13:26:13Z</dcterms:modified>
</cp:coreProperties>
</file>